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9425" windowHeight="8985"/>
  </bookViews>
  <sheets>
    <sheet name="ЛОКАЛЬНАЯ СМЕТА № 1" sheetId="1" r:id="rId1"/>
    <sheet name="ЛОКАЛЬНАЯ СМЕТА № 2" sheetId="3" r:id="rId2"/>
    <sheet name="ЛОКАЛЬНАЯ СМЕТА № 3" sheetId="4" r:id="rId3"/>
  </sheets>
  <definedNames>
    <definedName name="_xlnm.Print_Area" localSheetId="0">'ЛОКАЛЬНАЯ СМЕТА № 1'!$A$1:$F$53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/>
  <c r="F14" i="4"/>
  <c r="F6" i="4"/>
  <c r="F7" i="4"/>
  <c r="F8" i="4"/>
  <c r="F9" i="4"/>
  <c r="F10" i="4"/>
  <c r="F11" i="4"/>
  <c r="F12" i="4"/>
  <c r="F13" i="4"/>
  <c r="F18" i="3" l="1"/>
  <c r="F17" i="3"/>
  <c r="F16" i="3"/>
  <c r="F6" i="3" l="1"/>
  <c r="F7" i="3"/>
  <c r="F8" i="3"/>
  <c r="F9" i="3"/>
  <c r="F10" i="3"/>
  <c r="F11" i="3"/>
  <c r="F12" i="3"/>
  <c r="F13" i="3"/>
  <c r="F14" i="3"/>
  <c r="F15" i="3"/>
  <c r="F17" i="1"/>
  <c r="F18" i="1"/>
  <c r="F19" i="1"/>
  <c r="F20" i="1"/>
  <c r="F21" i="1"/>
  <c r="F22" i="1"/>
  <c r="F23" i="1"/>
  <c r="F24" i="1"/>
  <c r="F25" i="1"/>
  <c r="F26" i="1"/>
  <c r="F27" i="1"/>
  <c r="F28" i="1" l="1"/>
  <c r="F29" i="1" s="1"/>
  <c r="F30" i="1" l="1"/>
</calcChain>
</file>

<file path=xl/sharedStrings.xml><?xml version="1.0" encoding="utf-8"?>
<sst xmlns="http://schemas.openxmlformats.org/spreadsheetml/2006/main" count="87" uniqueCount="41">
  <si>
    <t xml:space="preserve">ЛОКАЛЬНАЯ СМЕТА № 1
на ремонт примыкания дороги их цеха "Апраксин Бор" к трасе Любань-Луга расположенного по адресу: в 15 км. от г.Любань на территории Тосненского района Ленинградской области
</t>
  </si>
  <si>
    <t>№ п/п</t>
  </si>
  <si>
    <t>Наименование работ</t>
  </si>
  <si>
    <t>Объем</t>
  </si>
  <si>
    <t>Цена</t>
  </si>
  <si>
    <t>Сумма</t>
  </si>
  <si>
    <t>Единица измерения</t>
  </si>
  <si>
    <t>Срезка поверхностного слоя асфальтобетонных дорожных покрытий методом холодного фрезерования при ширине барабана фрезы 1000 мм, толщина слоя 5 см</t>
  </si>
  <si>
    <t>Устройство подстилающих и выравнивающих слоев оснований из щебня толщиной 20см</t>
  </si>
  <si>
    <t>Устройство покрытия толщиной 8 см из горячих асфальтобетонных смесей пористых крупнозернистых, плотность каменных материалов 2,5-2,9 т/м3</t>
  </si>
  <si>
    <t>Устройство покрытия толщиной 5 см из горячих асфальтобетонных смесей плотных мелкозернистых типа АБВ, плотность каменных материалов 2,5-2,9 т/м3</t>
  </si>
  <si>
    <t>Подгрунтовочные работы путем розлива битумной эмульсии</t>
  </si>
  <si>
    <t>Проливка швов примыкания нового асфальта к старому 120 мм</t>
  </si>
  <si>
    <t>Укрепление обочин щебнем</t>
  </si>
  <si>
    <t>Вывоз строительного мусора</t>
  </si>
  <si>
    <t>М2</t>
  </si>
  <si>
    <t>М.п.</t>
  </si>
  <si>
    <t>тн</t>
  </si>
  <si>
    <t>Итого</t>
  </si>
  <si>
    <t>НДС (18%)</t>
  </si>
  <si>
    <t>Итого с учетом НДС</t>
  </si>
  <si>
    <t xml:space="preserve">ЛОКАЛЬНАЯ СМЕТА № 2
на ремонт примыкания проездной дороги их цеха "Калелово"  по адресу: Всеволожский район, Ленинградская область,8,0 км к СВ от пос. Ленинское и 13,0 км к ССЗ от железнодорожной станции Белоостров
</t>
  </si>
  <si>
    <t>Разборка покрытий и оснований асфальтобетонных</t>
  </si>
  <si>
    <t>Устройство покрытия толщиной 6 см из горячих асфальтобетонных смесей пористых крупнозернистых, плотность каменных материалов 2,5-2,9 т/м3</t>
  </si>
  <si>
    <t>Устройство покрытия толщиной 6 см из горячих асфальтобетонных смесей плотных мелкозернистых типа АБВ, плотность каменных материалов 2,5-2,9 т/м3</t>
  </si>
  <si>
    <t>Ямочный ремонт асфальтобетонного покрытия литой асфальтобетонной</t>
  </si>
  <si>
    <t>Составил:</t>
  </si>
  <si>
    <t>Проверил:</t>
  </si>
  <si>
    <t>2. Гарантия на выполненные работы два года с момента подписания акта приемки-сдачи.</t>
  </si>
  <si>
    <t>4. Сведения о проведении аналогичных работ на других объектах.</t>
  </si>
  <si>
    <t>Примечание:</t>
  </si>
  <si>
    <t>1. Стоимость работ включает в себя стоимость всех материалов, механизмов и прочих затрат.</t>
  </si>
  <si>
    <t>3. Общий срок производства работ составляет 21 календарный день.</t>
  </si>
  <si>
    <t>Айвазян Э.Ю.</t>
  </si>
  <si>
    <t>Генеральный директор ООО «СРК «Автодор»</t>
  </si>
  <si>
    <t xml:space="preserve">ЛОКАЛЬНАЯ СМЕТА № 3
на ремонт автомобильного выезда из цеха "Манушкино" расположенного по адресу: Всеволожский район, Ленинградской области, в 18,0 км. на ЮВ от г.Всеволожска, в 6,0 на ЮВ от пос. Разметелево и в 1,0 км. на ЮВ от дер. Хапо-Ое
</t>
  </si>
  <si>
    <t>Итого с учетом НДС:</t>
  </si>
  <si>
    <t xml:space="preserve">      Строительные работы осуществляются с помощью спецтехники импортного производства: экскаваторов Caterpillar и Samsung самосвалов HOWO, IVECO. Руководят работами опытные инженеры и геодезисты. </t>
  </si>
  <si>
    <t xml:space="preserve">      Работая с нами, Вы выбираете опытных специалистов, имеющих многолетний опыт работы по ремонту, восстановлению и укладке нового асфальта. г. Санкт-Петербурге и Ленинградской области.</t>
  </si>
  <si>
    <t xml:space="preserve">      Доверьтесь профессионалам! Все необходимые работы будут выполнены качественно, в строго установленные сроки и в полном соответствии с природоохранным законодательством.</t>
  </si>
  <si>
    <r>
      <rPr>
        <b/>
        <sz val="10"/>
        <color theme="1"/>
        <rFont val="Times New Roman"/>
        <family val="1"/>
        <charset val="204"/>
      </rPr>
      <t xml:space="preserve">Общество с ограниченной ответственностью        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«Строительно-Ремонтная Компания «Автодор»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 xml:space="preserve">Юридический адрес: </t>
    </r>
    <r>
      <rPr>
        <sz val="10"/>
        <color theme="1"/>
        <rFont val="Times New Roman"/>
        <family val="1"/>
        <charset val="204"/>
      </rPr>
      <t xml:space="preserve">195176, г. Санкт-Петербург, ул. 
Б. Пороховская, дом 25, литер А, пом. 6H
</t>
    </r>
    <r>
      <rPr>
        <b/>
        <sz val="10"/>
        <color theme="1"/>
        <rFont val="Times New Roman"/>
        <family val="1"/>
        <charset val="204"/>
      </rPr>
      <t>ИНН/КПП:</t>
    </r>
    <r>
      <rPr>
        <sz val="10"/>
        <color theme="1"/>
        <rFont val="Times New Roman"/>
        <family val="1"/>
        <charset val="204"/>
      </rPr>
      <t xml:space="preserve"> 7806185085/780601001 
</t>
    </r>
    <r>
      <rPr>
        <b/>
        <sz val="10"/>
        <color theme="1"/>
        <rFont val="Times New Roman"/>
        <family val="1"/>
        <charset val="204"/>
      </rPr>
      <t xml:space="preserve">Р/с </t>
    </r>
    <r>
      <rPr>
        <sz val="10"/>
        <color theme="1"/>
        <rFont val="Times New Roman"/>
        <family val="1"/>
        <charset val="204"/>
      </rPr>
      <t xml:space="preserve">40702810900470918744, к/с 30101810940300000832
</t>
    </r>
    <r>
      <rPr>
        <b/>
        <sz val="10"/>
        <color theme="1"/>
        <rFont val="Times New Roman"/>
        <family val="1"/>
        <charset val="204"/>
      </rPr>
      <t>БИК</t>
    </r>
    <r>
      <rPr>
        <sz val="10"/>
        <color theme="1"/>
        <rFont val="Times New Roman"/>
        <family val="1"/>
        <charset val="204"/>
      </rPr>
      <t xml:space="preserve"> 044030832 Филиал «Северо-Западный» Банка ВТБ «ПАО» </t>
    </r>
    <r>
      <rPr>
        <b/>
        <sz val="10"/>
        <color theme="1"/>
        <rFont val="Times New Roman"/>
        <family val="1"/>
        <charset val="204"/>
      </rPr>
      <t>Тел/факс: (8-812) 386-09-69, (8-812) 384-69-48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 xml:space="preserve">Сайт: www.srk-avtodor.regtorg.ru 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E-mail: avtodor_spb@mail.ru</t>
    </r>
    <r>
      <rPr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</si>
</sst>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wrapText="1"/>
    </xf>
    <xf numFmtId="164" fontId="2" fillId="0" borderId="0" xfId="0" applyNumberFormat="1" applyFont="1"/>
    <xf numFmtId="165" fontId="1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left" wrapText="1"/>
    </xf>
    <xf numFmtId="165" fontId="2" fillId="0" borderId="0" xfId="0" applyNumberFormat="1" applyFont="1"/>
    <xf numFmtId="165" fontId="2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85725</xdr:rowOff>
    </xdr:from>
    <xdr:to>
      <xdr:col>1</xdr:col>
      <xdr:colOff>1781175</xdr:colOff>
      <xdr:row>8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38150"/>
          <a:ext cx="18383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5" zoomScaleNormal="120" zoomScaleSheetLayoutView="100" workbookViewId="0">
      <selection activeCell="C1" sqref="C1:F11"/>
    </sheetView>
  </sheetViews>
  <sheetFormatPr defaultColWidth="9.140625" defaultRowHeight="12.75" x14ac:dyDescent="0.2"/>
  <cols>
    <col min="1" max="1" width="5" style="10" customWidth="1"/>
    <col min="2" max="2" width="32.140625" style="10" customWidth="1"/>
    <col min="3" max="3" width="12.42578125" style="10" customWidth="1"/>
    <col min="4" max="4" width="11.42578125" style="40" customWidth="1"/>
    <col min="5" max="5" width="11.42578125" style="44" customWidth="1"/>
    <col min="6" max="6" width="14.5703125" style="47" customWidth="1"/>
    <col min="7" max="7" width="10.5703125" style="10" customWidth="1"/>
    <col min="8" max="8" width="1.140625" style="10" customWidth="1"/>
    <col min="9" max="10" width="9.140625" style="10"/>
    <col min="11" max="11" width="9.140625" style="10" customWidth="1"/>
    <col min="12" max="16384" width="9.140625" style="10"/>
  </cols>
  <sheetData>
    <row r="1" spans="1:11" ht="15" customHeight="1" x14ac:dyDescent="0.2">
      <c r="A1" s="48"/>
      <c r="B1" s="48"/>
      <c r="C1" s="52" t="s">
        <v>40</v>
      </c>
      <c r="D1" s="52"/>
      <c r="E1" s="52"/>
      <c r="F1" s="52"/>
      <c r="G1" s="11"/>
      <c r="H1" s="11"/>
      <c r="I1" s="16"/>
      <c r="J1" s="16"/>
      <c r="K1" s="16"/>
    </row>
    <row r="2" spans="1:11" x14ac:dyDescent="0.2">
      <c r="A2" s="48"/>
      <c r="B2" s="48"/>
      <c r="C2" s="52"/>
      <c r="D2" s="52"/>
      <c r="E2" s="52"/>
      <c r="F2" s="52"/>
      <c r="G2" s="11"/>
      <c r="H2" s="11"/>
      <c r="I2" s="16"/>
      <c r="J2" s="16"/>
      <c r="K2" s="16"/>
    </row>
    <row r="3" spans="1:11" x14ac:dyDescent="0.2">
      <c r="A3" s="48"/>
      <c r="B3" s="48"/>
      <c r="C3" s="52"/>
      <c r="D3" s="52"/>
      <c r="E3" s="52"/>
      <c r="F3" s="52"/>
      <c r="G3" s="11"/>
      <c r="H3" s="11"/>
      <c r="I3" s="16"/>
      <c r="J3" s="16"/>
      <c r="K3" s="16"/>
    </row>
    <row r="4" spans="1:11" x14ac:dyDescent="0.2">
      <c r="A4" s="48"/>
      <c r="B4" s="48"/>
      <c r="C4" s="52"/>
      <c r="D4" s="52"/>
      <c r="E4" s="52"/>
      <c r="F4" s="52"/>
      <c r="G4" s="11"/>
      <c r="H4" s="11"/>
      <c r="I4" s="16"/>
      <c r="J4" s="16"/>
      <c r="K4" s="16"/>
    </row>
    <row r="5" spans="1:11" x14ac:dyDescent="0.2">
      <c r="A5" s="48"/>
      <c r="B5" s="48"/>
      <c r="C5" s="52"/>
      <c r="D5" s="52"/>
      <c r="E5" s="52"/>
      <c r="F5" s="52"/>
      <c r="G5" s="11"/>
      <c r="H5" s="11"/>
      <c r="I5" s="16"/>
      <c r="J5" s="16"/>
      <c r="K5" s="16"/>
    </row>
    <row r="6" spans="1:11" x14ac:dyDescent="0.2">
      <c r="A6" s="48"/>
      <c r="B6" s="48"/>
      <c r="C6" s="52"/>
      <c r="D6" s="52"/>
      <c r="E6" s="52"/>
      <c r="F6" s="52"/>
      <c r="G6" s="11"/>
      <c r="H6" s="11"/>
      <c r="I6" s="16"/>
      <c r="J6" s="16"/>
      <c r="K6" s="16"/>
    </row>
    <row r="7" spans="1:11" x14ac:dyDescent="0.2">
      <c r="A7" s="48"/>
      <c r="B7" s="48"/>
      <c r="C7" s="52"/>
      <c r="D7" s="52"/>
      <c r="E7" s="52"/>
      <c r="F7" s="52"/>
      <c r="G7" s="11"/>
      <c r="H7" s="11"/>
      <c r="I7" s="16"/>
      <c r="J7" s="16"/>
      <c r="K7" s="16"/>
    </row>
    <row r="8" spans="1:11" x14ac:dyDescent="0.2">
      <c r="A8" s="48"/>
      <c r="B8" s="48"/>
      <c r="C8" s="52"/>
      <c r="D8" s="52"/>
      <c r="E8" s="52"/>
      <c r="F8" s="52"/>
      <c r="G8" s="11"/>
      <c r="H8" s="11"/>
      <c r="I8" s="16"/>
      <c r="J8" s="16"/>
      <c r="K8" s="16"/>
    </row>
    <row r="9" spans="1:11" x14ac:dyDescent="0.2">
      <c r="A9" s="48"/>
      <c r="B9" s="48"/>
      <c r="C9" s="52"/>
      <c r="D9" s="52"/>
      <c r="E9" s="52"/>
      <c r="F9" s="52"/>
      <c r="G9" s="11"/>
      <c r="H9" s="11"/>
      <c r="I9" s="16"/>
      <c r="J9" s="16"/>
      <c r="K9" s="16"/>
    </row>
    <row r="10" spans="1:11" ht="39" customHeight="1" x14ac:dyDescent="0.2">
      <c r="A10" s="48"/>
      <c r="B10" s="48"/>
      <c r="C10" s="52"/>
      <c r="D10" s="52"/>
      <c r="E10" s="52"/>
      <c r="F10" s="52"/>
      <c r="G10" s="11"/>
      <c r="H10" s="11"/>
      <c r="I10" s="16"/>
      <c r="J10" s="16"/>
      <c r="K10" s="16"/>
    </row>
    <row r="11" spans="1:11" ht="2.25" customHeight="1" x14ac:dyDescent="0.2">
      <c r="A11" s="48"/>
      <c r="B11" s="48"/>
      <c r="C11" s="52"/>
      <c r="D11" s="52"/>
      <c r="E11" s="52"/>
      <c r="F11" s="52"/>
      <c r="G11" s="11"/>
      <c r="H11" s="11"/>
      <c r="I11" s="16"/>
      <c r="J11" s="16"/>
      <c r="K11" s="16"/>
    </row>
    <row r="12" spans="1:11" ht="15" customHeight="1" x14ac:dyDescent="0.2">
      <c r="A12" s="50" t="s">
        <v>0</v>
      </c>
      <c r="B12" s="50"/>
      <c r="C12" s="50"/>
      <c r="D12" s="50"/>
      <c r="E12" s="50"/>
      <c r="F12" s="50"/>
      <c r="G12" s="14"/>
      <c r="H12" s="14"/>
      <c r="I12" s="17"/>
      <c r="J12" s="17"/>
      <c r="K12" s="17"/>
    </row>
    <row r="13" spans="1:11" x14ac:dyDescent="0.2">
      <c r="A13" s="50"/>
      <c r="B13" s="50"/>
      <c r="C13" s="50"/>
      <c r="D13" s="50"/>
      <c r="E13" s="50"/>
      <c r="F13" s="50"/>
      <c r="G13" s="14"/>
      <c r="H13" s="14"/>
      <c r="I13" s="17"/>
      <c r="J13" s="17"/>
      <c r="K13" s="17"/>
    </row>
    <row r="14" spans="1:11" x14ac:dyDescent="0.2">
      <c r="A14" s="50"/>
      <c r="B14" s="50"/>
      <c r="C14" s="50"/>
      <c r="D14" s="50"/>
      <c r="E14" s="50"/>
      <c r="F14" s="50"/>
      <c r="G14" s="14"/>
      <c r="H14" s="14"/>
      <c r="I14" s="17"/>
      <c r="J14" s="17"/>
      <c r="K14" s="17"/>
    </row>
    <row r="15" spans="1:11" ht="13.5" customHeight="1" x14ac:dyDescent="0.2">
      <c r="A15" s="51"/>
      <c r="B15" s="51"/>
      <c r="C15" s="51"/>
      <c r="D15" s="51"/>
      <c r="E15" s="51"/>
      <c r="F15" s="51"/>
      <c r="G15" s="14"/>
      <c r="H15" s="14"/>
      <c r="I15" s="17"/>
      <c r="J15" s="17"/>
      <c r="K15" s="17"/>
    </row>
    <row r="16" spans="1:11" ht="36.75" customHeight="1" x14ac:dyDescent="0.2">
      <c r="A16" s="2" t="s">
        <v>1</v>
      </c>
      <c r="B16" s="2" t="s">
        <v>2</v>
      </c>
      <c r="C16" s="2" t="s">
        <v>6</v>
      </c>
      <c r="D16" s="38" t="s">
        <v>3</v>
      </c>
      <c r="E16" s="41" t="s">
        <v>4</v>
      </c>
      <c r="F16" s="41" t="s">
        <v>5</v>
      </c>
    </row>
    <row r="17" spans="1:7" ht="66" customHeight="1" x14ac:dyDescent="0.2">
      <c r="A17" s="6">
        <v>1</v>
      </c>
      <c r="B17" s="5" t="s">
        <v>7</v>
      </c>
      <c r="C17" s="6" t="s">
        <v>15</v>
      </c>
      <c r="D17" s="15">
        <v>100</v>
      </c>
      <c r="E17" s="42">
        <v>125.2</v>
      </c>
      <c r="F17" s="45">
        <f>'ЛОКАЛЬНАЯ СМЕТА № 1'!$D17*'ЛОКАЛЬНАЯ СМЕТА № 1'!$E17</f>
        <v>12520</v>
      </c>
    </row>
    <row r="18" spans="1:7" ht="47.25" customHeight="1" x14ac:dyDescent="0.2">
      <c r="A18" s="6">
        <v>2</v>
      </c>
      <c r="B18" s="5" t="s">
        <v>8</v>
      </c>
      <c r="C18" s="6" t="s">
        <v>15</v>
      </c>
      <c r="D18" s="15">
        <v>400</v>
      </c>
      <c r="E18" s="42">
        <v>98.2</v>
      </c>
      <c r="F18" s="45">
        <f>'ЛОКАЛЬНАЯ СМЕТА № 1'!$D18*'ЛОКАЛЬНАЯ СМЕТА № 1'!$E18</f>
        <v>39280</v>
      </c>
    </row>
    <row r="19" spans="1:7" ht="67.5" customHeight="1" x14ac:dyDescent="0.2">
      <c r="A19" s="6">
        <v>3</v>
      </c>
      <c r="B19" s="5" t="s">
        <v>9</v>
      </c>
      <c r="C19" s="6" t="s">
        <v>15</v>
      </c>
      <c r="D19" s="15">
        <v>400</v>
      </c>
      <c r="E19" s="42">
        <v>530.55999999999995</v>
      </c>
      <c r="F19" s="45">
        <f>'ЛОКАЛЬНАЯ СМЕТА № 1'!$D19*'ЛОКАЛЬНАЯ СМЕТА № 1'!$E19</f>
        <v>212223.99999999997</v>
      </c>
    </row>
    <row r="20" spans="1:7" ht="65.25" customHeight="1" x14ac:dyDescent="0.2">
      <c r="A20" s="6">
        <v>4</v>
      </c>
      <c r="B20" s="5" t="s">
        <v>10</v>
      </c>
      <c r="C20" s="6" t="s">
        <v>15</v>
      </c>
      <c r="D20" s="15">
        <v>400</v>
      </c>
      <c r="E20" s="42">
        <v>393.83</v>
      </c>
      <c r="F20" s="45">
        <f>'ЛОКАЛЬНАЯ СМЕТА № 1'!$D20*'ЛОКАЛЬНАЯ СМЕТА № 1'!$E20</f>
        <v>157532</v>
      </c>
    </row>
    <row r="21" spans="1:7" ht="34.5" customHeight="1" x14ac:dyDescent="0.2">
      <c r="A21" s="6">
        <v>5</v>
      </c>
      <c r="B21" s="5" t="s">
        <v>11</v>
      </c>
      <c r="C21" s="6" t="s">
        <v>15</v>
      </c>
      <c r="D21" s="15">
        <v>400</v>
      </c>
      <c r="E21" s="42">
        <v>76.510000000000005</v>
      </c>
      <c r="F21" s="45">
        <f>'ЛОКАЛЬНАЯ СМЕТА № 1'!$D21*'ЛОКАЛЬНАЯ СМЕТА № 1'!$E21</f>
        <v>30604.000000000004</v>
      </c>
    </row>
    <row r="22" spans="1:7" ht="30.75" customHeight="1" x14ac:dyDescent="0.2">
      <c r="A22" s="6">
        <v>6</v>
      </c>
      <c r="B22" s="5" t="s">
        <v>12</v>
      </c>
      <c r="C22" s="6" t="s">
        <v>16</v>
      </c>
      <c r="D22" s="15">
        <v>80</v>
      </c>
      <c r="E22" s="42">
        <v>158.79</v>
      </c>
      <c r="F22" s="45">
        <f>'ЛОКАЛЬНАЯ СМЕТА № 1'!$D22*'ЛОКАЛЬНАЯ СМЕТА № 1'!$E22</f>
        <v>12703.199999999999</v>
      </c>
    </row>
    <row r="23" spans="1:7" ht="15.75" customHeight="1" x14ac:dyDescent="0.2">
      <c r="A23" s="6">
        <v>7</v>
      </c>
      <c r="B23" s="7" t="s">
        <v>13</v>
      </c>
      <c r="C23" s="6" t="s">
        <v>15</v>
      </c>
      <c r="D23" s="15">
        <v>50</v>
      </c>
      <c r="E23" s="42">
        <v>18.170000000000002</v>
      </c>
      <c r="F23" s="45">
        <f>'ЛОКАЛЬНАЯ СМЕТА № 1'!$D23*'ЛОКАЛЬНАЯ СМЕТА № 1'!$E23</f>
        <v>908.50000000000011</v>
      </c>
    </row>
    <row r="24" spans="1:7" ht="18" customHeight="1" x14ac:dyDescent="0.2">
      <c r="A24" s="6">
        <v>8</v>
      </c>
      <c r="B24" s="7" t="s">
        <v>14</v>
      </c>
      <c r="C24" s="6" t="s">
        <v>17</v>
      </c>
      <c r="D24" s="15">
        <v>10</v>
      </c>
      <c r="E24" s="42">
        <v>751.92</v>
      </c>
      <c r="F24" s="45">
        <f>'ЛОКАЛЬНАЯ СМЕТА № 1'!$D24*'ЛОКАЛЬНАЯ СМЕТА № 1'!$E24</f>
        <v>7519.2</v>
      </c>
    </row>
    <row r="25" spans="1:7" x14ac:dyDescent="0.2">
      <c r="A25" s="6">
        <v>9</v>
      </c>
      <c r="B25" s="6"/>
      <c r="C25" s="6"/>
      <c r="D25" s="15">
        <v>0</v>
      </c>
      <c r="E25" s="42">
        <v>0</v>
      </c>
      <c r="F25" s="45">
        <f>'ЛОКАЛЬНАЯ СМЕТА № 1'!$D25*'ЛОКАЛЬНАЯ СМЕТА № 1'!$E25</f>
        <v>0</v>
      </c>
    </row>
    <row r="26" spans="1:7" x14ac:dyDescent="0.2">
      <c r="A26" s="6">
        <v>10</v>
      </c>
      <c r="B26" s="6"/>
      <c r="C26" s="6"/>
      <c r="D26" s="15">
        <v>0</v>
      </c>
      <c r="E26" s="42">
        <v>0</v>
      </c>
      <c r="F26" s="45">
        <f>'ЛОКАЛЬНАЯ СМЕТА № 1'!$D26*'ЛОКАЛЬНАЯ СМЕТА № 1'!$E26</f>
        <v>0</v>
      </c>
    </row>
    <row r="27" spans="1:7" x14ac:dyDescent="0.2">
      <c r="A27" s="6">
        <v>11</v>
      </c>
      <c r="B27" s="6"/>
      <c r="C27" s="6"/>
      <c r="D27" s="15">
        <v>0</v>
      </c>
      <c r="E27" s="42">
        <v>0</v>
      </c>
      <c r="F27" s="45">
        <f>'ЛОКАЛЬНАЯ СМЕТА № 1'!$D27*'ЛОКАЛЬНАЯ СМЕТА № 1'!$E27</f>
        <v>0</v>
      </c>
    </row>
    <row r="28" spans="1:7" x14ac:dyDescent="0.2">
      <c r="A28" s="6"/>
      <c r="B28" s="8" t="s">
        <v>18</v>
      </c>
      <c r="C28" s="6"/>
      <c r="D28" s="15"/>
      <c r="E28" s="42"/>
      <c r="F28" s="45">
        <f>SUM(F17:F27)</f>
        <v>473290.9</v>
      </c>
    </row>
    <row r="29" spans="1:7" x14ac:dyDescent="0.2">
      <c r="A29" s="6"/>
      <c r="B29" s="8" t="s">
        <v>19</v>
      </c>
      <c r="C29" s="6"/>
      <c r="D29" s="15"/>
      <c r="E29" s="42"/>
      <c r="F29" s="45">
        <f>F28*0.18</f>
        <v>85192.362000000008</v>
      </c>
    </row>
    <row r="30" spans="1:7" x14ac:dyDescent="0.2">
      <c r="A30" s="6"/>
      <c r="B30" s="8" t="s">
        <v>20</v>
      </c>
      <c r="C30" s="6"/>
      <c r="D30" s="15"/>
      <c r="E30" s="42"/>
      <c r="F30" s="45">
        <f>SUM(F28:F29)</f>
        <v>558483.26199999999</v>
      </c>
    </row>
    <row r="32" spans="1:7" x14ac:dyDescent="0.2">
      <c r="B32" s="49" t="s">
        <v>26</v>
      </c>
      <c r="C32" s="49"/>
      <c r="D32" s="49"/>
      <c r="E32" s="49"/>
      <c r="F32" s="49"/>
      <c r="G32" s="49"/>
    </row>
    <row r="33" spans="2:7" x14ac:dyDescent="0.2">
      <c r="B33" s="49" t="s">
        <v>27</v>
      </c>
      <c r="C33" s="49"/>
      <c r="D33" s="49"/>
      <c r="E33" s="49"/>
      <c r="F33" s="49"/>
      <c r="G33" s="49"/>
    </row>
    <row r="36" spans="2:7" ht="15" customHeight="1" x14ac:dyDescent="0.2">
      <c r="B36" s="11"/>
      <c r="C36" s="11"/>
      <c r="D36" s="39"/>
      <c r="E36" s="43"/>
      <c r="F36" s="46"/>
      <c r="G36" s="11"/>
    </row>
    <row r="37" spans="2:7" x14ac:dyDescent="0.2">
      <c r="B37" s="11"/>
      <c r="C37" s="11"/>
      <c r="D37" s="39"/>
      <c r="E37" s="43"/>
      <c r="F37" s="46"/>
      <c r="G37" s="11"/>
    </row>
    <row r="38" spans="2:7" x14ac:dyDescent="0.2">
      <c r="B38" s="11"/>
      <c r="C38" s="11"/>
      <c r="D38" s="39"/>
      <c r="E38" s="43"/>
      <c r="F38" s="46"/>
      <c r="G38" s="11"/>
    </row>
    <row r="39" spans="2:7" x14ac:dyDescent="0.2">
      <c r="B39" s="11"/>
      <c r="C39" s="11"/>
      <c r="D39" s="39"/>
      <c r="E39" s="43"/>
      <c r="F39" s="46"/>
      <c r="G39" s="11"/>
    </row>
    <row r="40" spans="2:7" x14ac:dyDescent="0.2">
      <c r="B40" s="11"/>
      <c r="C40" s="11"/>
      <c r="D40" s="39"/>
      <c r="E40" s="43"/>
      <c r="F40" s="46"/>
      <c r="G40" s="11"/>
    </row>
    <row r="41" spans="2:7" x14ac:dyDescent="0.2">
      <c r="B41" s="11"/>
      <c r="C41" s="11"/>
      <c r="D41" s="39"/>
      <c r="E41" s="43"/>
      <c r="F41" s="46"/>
      <c r="G41" s="11"/>
    </row>
    <row r="42" spans="2:7" x14ac:dyDescent="0.2">
      <c r="B42" s="11"/>
      <c r="C42" s="11"/>
      <c r="D42" s="39"/>
      <c r="E42" s="43"/>
      <c r="F42" s="46"/>
      <c r="G42" s="11"/>
    </row>
    <row r="43" spans="2:7" x14ac:dyDescent="0.2">
      <c r="B43" s="11"/>
      <c r="C43" s="11"/>
      <c r="D43" s="39"/>
      <c r="E43" s="43"/>
      <c r="F43" s="46"/>
      <c r="G43" s="11"/>
    </row>
    <row r="44" spans="2:7" x14ac:dyDescent="0.2">
      <c r="B44" s="11"/>
      <c r="C44" s="11"/>
      <c r="D44" s="39"/>
      <c r="E44" s="43"/>
      <c r="F44" s="46"/>
      <c r="G44" s="11"/>
    </row>
    <row r="45" spans="2:7" x14ac:dyDescent="0.2">
      <c r="B45" s="11"/>
      <c r="C45" s="11"/>
      <c r="D45" s="39"/>
      <c r="E45" s="43"/>
      <c r="F45" s="46"/>
      <c r="G45" s="11"/>
    </row>
    <row r="46" spans="2:7" x14ac:dyDescent="0.2">
      <c r="B46" s="53"/>
      <c r="C46" s="53"/>
      <c r="D46" s="53"/>
      <c r="E46" s="53"/>
      <c r="F46" s="53"/>
      <c r="G46" s="53"/>
    </row>
    <row r="47" spans="2:7" x14ac:dyDescent="0.2">
      <c r="B47" s="56"/>
      <c r="C47" s="56"/>
      <c r="D47" s="56"/>
      <c r="E47" s="56"/>
      <c r="F47" s="56"/>
      <c r="G47" s="56"/>
    </row>
    <row r="48" spans="2:7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2" spans="2:7" ht="15.75" customHeight="1" x14ac:dyDescent="0.2">
      <c r="B52" s="54"/>
      <c r="C52" s="55"/>
      <c r="D52" s="55"/>
      <c r="E52" s="55"/>
      <c r="F52" s="55"/>
      <c r="G52" s="55"/>
    </row>
    <row r="53" spans="2:7" ht="15.75" customHeight="1" x14ac:dyDescent="0.2">
      <c r="B53" s="54"/>
      <c r="C53" s="55"/>
      <c r="D53" s="55"/>
      <c r="E53" s="55"/>
      <c r="F53" s="55"/>
      <c r="G53" s="55"/>
    </row>
  </sheetData>
  <mergeCells count="12">
    <mergeCell ref="B46:G46"/>
    <mergeCell ref="B52:B53"/>
    <mergeCell ref="C52:G53"/>
    <mergeCell ref="B47:G47"/>
    <mergeCell ref="B48:G48"/>
    <mergeCell ref="B49:G49"/>
    <mergeCell ref="B50:G50"/>
    <mergeCell ref="A1:B11"/>
    <mergeCell ref="B32:G32"/>
    <mergeCell ref="B33:G33"/>
    <mergeCell ref="A12:F15"/>
    <mergeCell ref="C1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120" zoomScaleNormal="120" workbookViewId="0">
      <selection activeCell="F16" sqref="F16"/>
    </sheetView>
  </sheetViews>
  <sheetFormatPr defaultColWidth="9.140625" defaultRowHeight="12.75" x14ac:dyDescent="0.2"/>
  <cols>
    <col min="1" max="1" width="6.42578125" style="10" customWidth="1"/>
    <col min="2" max="2" width="34.42578125" style="10" customWidth="1"/>
    <col min="3" max="3" width="11.42578125" style="10" customWidth="1"/>
    <col min="4" max="5" width="9.140625" style="10"/>
    <col min="6" max="6" width="15.7109375" style="10" customWidth="1"/>
    <col min="7" max="7" width="11.7109375" style="10" customWidth="1"/>
    <col min="8" max="16384" width="9.140625" style="10"/>
  </cols>
  <sheetData>
    <row r="1" spans="1:6" ht="15" customHeight="1" x14ac:dyDescent="0.2">
      <c r="A1" s="50" t="s">
        <v>21</v>
      </c>
      <c r="B1" s="50"/>
      <c r="C1" s="50"/>
      <c r="D1" s="50"/>
      <c r="E1" s="50"/>
      <c r="F1" s="50"/>
    </row>
    <row r="2" spans="1:6" x14ac:dyDescent="0.2">
      <c r="A2" s="50"/>
      <c r="B2" s="50"/>
      <c r="C2" s="50"/>
      <c r="D2" s="50"/>
      <c r="E2" s="50"/>
      <c r="F2" s="50"/>
    </row>
    <row r="3" spans="1:6" ht="27.75" customHeight="1" x14ac:dyDescent="0.2">
      <c r="A3" s="50"/>
      <c r="B3" s="50"/>
      <c r="C3" s="50"/>
      <c r="D3" s="50"/>
      <c r="E3" s="50"/>
      <c r="F3" s="50"/>
    </row>
    <row r="4" spans="1:6" ht="12.75" customHeight="1" x14ac:dyDescent="0.2">
      <c r="A4" s="50"/>
      <c r="B4" s="50"/>
      <c r="C4" s="50"/>
      <c r="D4" s="50"/>
      <c r="E4" s="50"/>
      <c r="F4" s="50"/>
    </row>
    <row r="5" spans="1:6" ht="25.5" x14ac:dyDescent="0.2">
      <c r="A5" s="2" t="s">
        <v>1</v>
      </c>
      <c r="B5" s="37" t="s">
        <v>2</v>
      </c>
      <c r="C5" s="2" t="s">
        <v>6</v>
      </c>
      <c r="D5" s="2" t="s">
        <v>3</v>
      </c>
      <c r="E5" s="2" t="s">
        <v>4</v>
      </c>
      <c r="F5" s="2" t="s">
        <v>5</v>
      </c>
    </row>
    <row r="6" spans="1:6" ht="28.5" customHeight="1" x14ac:dyDescent="0.2">
      <c r="A6" s="32">
        <v>1</v>
      </c>
      <c r="B6" s="33" t="s">
        <v>22</v>
      </c>
      <c r="C6" s="34" t="s">
        <v>15</v>
      </c>
      <c r="D6" s="35">
        <v>58</v>
      </c>
      <c r="E6" s="35">
        <v>517.12</v>
      </c>
      <c r="F6" s="36">
        <f>'ЛОКАЛЬНАЯ СМЕТА № 2'!$E6*'ЛОКАЛЬНАЯ СМЕТА № 2'!$D6</f>
        <v>29992.959999999999</v>
      </c>
    </row>
    <row r="7" spans="1:6" ht="38.25" x14ac:dyDescent="0.2">
      <c r="A7" s="1">
        <v>2</v>
      </c>
      <c r="B7" s="18" t="s">
        <v>8</v>
      </c>
      <c r="C7" s="19" t="s">
        <v>15</v>
      </c>
      <c r="D7" s="19">
        <v>594</v>
      </c>
      <c r="E7" s="19">
        <v>107.46</v>
      </c>
      <c r="F7" s="20">
        <f>'ЛОКАЛЬНАЯ СМЕТА № 2'!$E7*'ЛОКАЛЬНАЯ СМЕТА № 2'!$D7</f>
        <v>63831.24</v>
      </c>
    </row>
    <row r="8" spans="1:6" ht="58.5" customHeight="1" x14ac:dyDescent="0.2">
      <c r="A8" s="1">
        <v>3</v>
      </c>
      <c r="B8" s="21" t="s">
        <v>23</v>
      </c>
      <c r="C8" s="19" t="s">
        <v>15</v>
      </c>
      <c r="D8" s="19">
        <v>594</v>
      </c>
      <c r="E8" s="19">
        <v>410.44</v>
      </c>
      <c r="F8" s="20">
        <f>'ЛОКАЛЬНАЯ СМЕТА № 2'!$E8*'ЛОКАЛЬНАЯ СМЕТА № 2'!$D8</f>
        <v>243801.36</v>
      </c>
    </row>
    <row r="9" spans="1:6" ht="69.75" customHeight="1" x14ac:dyDescent="0.2">
      <c r="A9" s="1">
        <v>4</v>
      </c>
      <c r="B9" s="21" t="s">
        <v>24</v>
      </c>
      <c r="C9" s="19" t="s">
        <v>15</v>
      </c>
      <c r="D9" s="19">
        <v>594</v>
      </c>
      <c r="E9" s="19">
        <v>462.35</v>
      </c>
      <c r="F9" s="20">
        <f>'ЛОКАЛЬНАЯ СМЕТА № 2'!$E9*'ЛОКАЛЬНАЯ СМЕТА № 2'!$D9</f>
        <v>274635.90000000002</v>
      </c>
    </row>
    <row r="10" spans="1:6" ht="31.5" customHeight="1" x14ac:dyDescent="0.2">
      <c r="A10" s="1">
        <v>5</v>
      </c>
      <c r="B10" s="21" t="s">
        <v>11</v>
      </c>
      <c r="C10" s="19" t="s">
        <v>15</v>
      </c>
      <c r="D10" s="19">
        <v>594</v>
      </c>
      <c r="E10" s="19">
        <v>77.290000000000006</v>
      </c>
      <c r="F10" s="20">
        <f>'ЛОКАЛЬНАЯ СМЕТА № 2'!$E10*'ЛОКАЛЬНАЯ СМЕТА № 2'!$D10</f>
        <v>45910.26</v>
      </c>
    </row>
    <row r="11" spans="1:6" ht="30.75" customHeight="1" x14ac:dyDescent="0.2">
      <c r="A11" s="1">
        <v>6</v>
      </c>
      <c r="B11" s="21" t="s">
        <v>25</v>
      </c>
      <c r="C11" s="19" t="s">
        <v>15</v>
      </c>
      <c r="D11" s="19">
        <v>15</v>
      </c>
      <c r="E11" s="19">
        <v>1679.17</v>
      </c>
      <c r="F11" s="20">
        <f>'ЛОКАЛЬНАЯ СМЕТА № 2'!$E11*'ЛОКАЛЬНАЯ СМЕТА № 2'!$D11</f>
        <v>25187.550000000003</v>
      </c>
    </row>
    <row r="12" spans="1:6" ht="16.5" customHeight="1" x14ac:dyDescent="0.2">
      <c r="A12" s="1">
        <v>7</v>
      </c>
      <c r="B12" s="21" t="s">
        <v>14</v>
      </c>
      <c r="C12" s="19" t="s">
        <v>17</v>
      </c>
      <c r="D12" s="19">
        <v>60</v>
      </c>
      <c r="E12" s="19">
        <v>751.92</v>
      </c>
      <c r="F12" s="20">
        <f>'ЛОКАЛЬНАЯ СМЕТА № 2'!$E12*'ЛОКАЛЬНАЯ СМЕТА № 2'!$D12</f>
        <v>45115.199999999997</v>
      </c>
    </row>
    <row r="13" spans="1:6" x14ac:dyDescent="0.2">
      <c r="A13" s="1">
        <v>8</v>
      </c>
      <c r="B13" s="22"/>
      <c r="C13" s="19"/>
      <c r="D13" s="19"/>
      <c r="E13" s="19"/>
      <c r="F13" s="20">
        <f>'ЛОКАЛЬНАЯ СМЕТА № 2'!$E13*'ЛОКАЛЬНАЯ СМЕТА № 2'!$D13</f>
        <v>0</v>
      </c>
    </row>
    <row r="14" spans="1:6" x14ac:dyDescent="0.2">
      <c r="A14" s="1">
        <v>9</v>
      </c>
      <c r="B14" s="22"/>
      <c r="C14" s="19"/>
      <c r="D14" s="19"/>
      <c r="E14" s="19"/>
      <c r="F14" s="20">
        <f>'ЛОКАЛЬНАЯ СМЕТА № 2'!$E14*'ЛОКАЛЬНАЯ СМЕТА № 2'!$D14</f>
        <v>0</v>
      </c>
    </row>
    <row r="15" spans="1:6" x14ac:dyDescent="0.2">
      <c r="A15" s="1">
        <v>10</v>
      </c>
      <c r="B15" s="22"/>
      <c r="C15" s="19"/>
      <c r="D15" s="19"/>
      <c r="E15" s="19"/>
      <c r="F15" s="20">
        <f>'ЛОКАЛЬНАЯ СМЕТА № 2'!$E15*'ЛОКАЛЬНАЯ СМЕТА № 2'!$D15</f>
        <v>0</v>
      </c>
    </row>
    <row r="16" spans="1:6" x14ac:dyDescent="0.2">
      <c r="A16" s="23"/>
      <c r="B16" s="24" t="s">
        <v>18</v>
      </c>
      <c r="C16" s="19"/>
      <c r="D16" s="19"/>
      <c r="E16" s="19"/>
      <c r="F16" s="25">
        <f>SUM(F6:F15)</f>
        <v>728474.47</v>
      </c>
    </row>
    <row r="17" spans="1:10" x14ac:dyDescent="0.2">
      <c r="A17" s="23"/>
      <c r="B17" s="24" t="s">
        <v>19</v>
      </c>
      <c r="C17" s="19"/>
      <c r="D17" s="19"/>
      <c r="E17" s="19"/>
      <c r="F17" s="25">
        <f>F16*0.18</f>
        <v>131125.40459999998</v>
      </c>
    </row>
    <row r="18" spans="1:10" x14ac:dyDescent="0.2">
      <c r="A18" s="26"/>
      <c r="B18" s="27" t="s">
        <v>20</v>
      </c>
      <c r="C18" s="28"/>
      <c r="D18" s="28"/>
      <c r="E18" s="28"/>
      <c r="F18" s="29">
        <f>SUM(F16:F17)</f>
        <v>859599.87459999998</v>
      </c>
    </row>
    <row r="20" spans="1:10" x14ac:dyDescent="0.2">
      <c r="B20" s="9" t="s">
        <v>26</v>
      </c>
      <c r="J20" s="31"/>
    </row>
    <row r="21" spans="1:10" x14ac:dyDescent="0.2">
      <c r="B21" s="9" t="s">
        <v>27</v>
      </c>
    </row>
    <row r="23" spans="1:10" ht="15" customHeight="1" x14ac:dyDescent="0.2">
      <c r="B23" s="52"/>
      <c r="C23" s="52"/>
      <c r="D23" s="52"/>
      <c r="E23" s="52"/>
      <c r="F23" s="52"/>
    </row>
    <row r="24" spans="1:10" x14ac:dyDescent="0.2">
      <c r="B24" s="52"/>
      <c r="C24" s="52"/>
      <c r="D24" s="52"/>
      <c r="E24" s="52"/>
      <c r="F24" s="52"/>
    </row>
    <row r="25" spans="1:10" x14ac:dyDescent="0.2">
      <c r="B25" s="52"/>
      <c r="C25" s="52"/>
      <c r="D25" s="52"/>
      <c r="E25" s="52"/>
      <c r="F25" s="52"/>
    </row>
    <row r="26" spans="1:10" x14ac:dyDescent="0.2">
      <c r="B26" s="52"/>
      <c r="C26" s="52"/>
      <c r="D26" s="52"/>
      <c r="E26" s="52"/>
      <c r="F26" s="52"/>
    </row>
    <row r="27" spans="1:10" x14ac:dyDescent="0.2">
      <c r="B27" s="52"/>
      <c r="C27" s="52"/>
      <c r="D27" s="52"/>
      <c r="E27" s="52"/>
      <c r="F27" s="52"/>
    </row>
    <row r="28" spans="1:10" x14ac:dyDescent="0.2">
      <c r="B28" s="52"/>
      <c r="C28" s="52"/>
      <c r="D28" s="52"/>
      <c r="E28" s="52"/>
      <c r="F28" s="52"/>
    </row>
    <row r="29" spans="1:10" x14ac:dyDescent="0.2">
      <c r="B29" s="52"/>
      <c r="C29" s="52"/>
      <c r="D29" s="52"/>
      <c r="E29" s="52"/>
      <c r="F29" s="52"/>
    </row>
    <row r="30" spans="1:10" x14ac:dyDescent="0.2">
      <c r="B30" s="52"/>
      <c r="C30" s="52"/>
      <c r="D30" s="52"/>
      <c r="E30" s="52"/>
      <c r="F30" s="52"/>
    </row>
    <row r="31" spans="1:10" x14ac:dyDescent="0.2">
      <c r="B31" s="52"/>
      <c r="C31" s="52"/>
      <c r="D31" s="52"/>
      <c r="E31" s="52"/>
      <c r="F31" s="52"/>
    </row>
    <row r="32" spans="1:10" x14ac:dyDescent="0.2">
      <c r="B32" s="52"/>
      <c r="C32" s="52"/>
      <c r="D32" s="52"/>
      <c r="E32" s="52"/>
      <c r="F32" s="52"/>
    </row>
    <row r="33" spans="2:6" x14ac:dyDescent="0.2">
      <c r="B33" s="30"/>
    </row>
    <row r="34" spans="2:6" ht="28.5" customHeight="1" x14ac:dyDescent="0.2">
      <c r="B34" s="57"/>
      <c r="C34" s="57"/>
      <c r="D34" s="57"/>
      <c r="E34" s="57"/>
      <c r="F34" s="57"/>
    </row>
    <row r="35" spans="2:6" ht="29.25" customHeight="1" x14ac:dyDescent="0.2">
      <c r="B35" s="57"/>
      <c r="C35" s="57"/>
      <c r="D35" s="57"/>
      <c r="E35" s="57"/>
      <c r="F35" s="57"/>
    </row>
    <row r="36" spans="2:6" x14ac:dyDescent="0.2">
      <c r="B36" s="56"/>
      <c r="C36" s="56"/>
      <c r="D36" s="56"/>
      <c r="E36" s="56"/>
      <c r="F36" s="56"/>
    </row>
    <row r="37" spans="2:6" x14ac:dyDescent="0.2">
      <c r="B37" s="58"/>
      <c r="C37" s="58"/>
      <c r="D37" s="58"/>
      <c r="E37" s="58"/>
      <c r="F37" s="58"/>
    </row>
    <row r="38" spans="2:6" x14ac:dyDescent="0.2">
      <c r="B38" s="48"/>
      <c r="C38" s="48"/>
      <c r="D38" s="48"/>
      <c r="E38" s="48"/>
      <c r="F38" s="48"/>
    </row>
    <row r="39" spans="2:6" ht="15.75" customHeight="1" x14ac:dyDescent="0.2">
      <c r="B39" s="50"/>
      <c r="C39" s="55"/>
      <c r="D39" s="55"/>
      <c r="E39" s="55"/>
      <c r="F39" s="55"/>
    </row>
    <row r="40" spans="2:6" ht="15.75" customHeight="1" x14ac:dyDescent="0.2">
      <c r="B40" s="50"/>
      <c r="C40" s="55"/>
      <c r="D40" s="55"/>
      <c r="E40" s="55"/>
      <c r="F40" s="55"/>
    </row>
  </sheetData>
  <mergeCells count="9">
    <mergeCell ref="A1:F4"/>
    <mergeCell ref="B23:F32"/>
    <mergeCell ref="B38:F38"/>
    <mergeCell ref="C39:F40"/>
    <mergeCell ref="B39:B40"/>
    <mergeCell ref="B34:F34"/>
    <mergeCell ref="B35:F35"/>
    <mergeCell ref="B36:F36"/>
    <mergeCell ref="B37:F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120" zoomScaleNormal="120" workbookViewId="0">
      <selection activeCell="K14" sqref="K14"/>
    </sheetView>
  </sheetViews>
  <sheetFormatPr defaultColWidth="9.140625" defaultRowHeight="12.75" x14ac:dyDescent="0.2"/>
  <cols>
    <col min="1" max="1" width="5.42578125" style="10" customWidth="1"/>
    <col min="2" max="2" width="36.7109375" style="10" customWidth="1"/>
    <col min="3" max="3" width="11.28515625" style="10" customWidth="1"/>
    <col min="4" max="5" width="9.140625" style="10"/>
    <col min="6" max="6" width="11.5703125" style="10" customWidth="1"/>
    <col min="7" max="16384" width="9.140625" style="10"/>
  </cols>
  <sheetData>
    <row r="1" spans="1:6" ht="15" customHeight="1" x14ac:dyDescent="0.2">
      <c r="A1" s="50" t="s">
        <v>35</v>
      </c>
      <c r="B1" s="50"/>
      <c r="C1" s="50"/>
      <c r="D1" s="50"/>
      <c r="E1" s="50"/>
      <c r="F1" s="50"/>
    </row>
    <row r="2" spans="1:6" x14ac:dyDescent="0.2">
      <c r="A2" s="50"/>
      <c r="B2" s="50"/>
      <c r="C2" s="50"/>
      <c r="D2" s="50"/>
      <c r="E2" s="50"/>
      <c r="F2" s="50"/>
    </row>
    <row r="3" spans="1:6" x14ac:dyDescent="0.2">
      <c r="A3" s="50"/>
      <c r="B3" s="50"/>
      <c r="C3" s="50"/>
      <c r="D3" s="50"/>
      <c r="E3" s="50"/>
      <c r="F3" s="50"/>
    </row>
    <row r="4" spans="1:6" ht="27" customHeight="1" x14ac:dyDescent="0.2">
      <c r="A4" s="50"/>
      <c r="B4" s="50"/>
      <c r="C4" s="50"/>
      <c r="D4" s="50"/>
      <c r="E4" s="50"/>
      <c r="F4" s="50"/>
    </row>
    <row r="5" spans="1:6" ht="35.25" customHeight="1" x14ac:dyDescent="0.2">
      <c r="A5" s="2" t="s">
        <v>1</v>
      </c>
      <c r="B5" s="2" t="s">
        <v>2</v>
      </c>
      <c r="C5" s="2" t="s">
        <v>6</v>
      </c>
      <c r="D5" s="2" t="s">
        <v>3</v>
      </c>
      <c r="E5" s="2" t="s">
        <v>4</v>
      </c>
      <c r="F5" s="2" t="s">
        <v>5</v>
      </c>
    </row>
    <row r="6" spans="1:6" ht="61.5" customHeight="1" x14ac:dyDescent="0.2">
      <c r="A6" s="4">
        <v>1</v>
      </c>
      <c r="B6" s="5" t="s">
        <v>7</v>
      </c>
      <c r="C6" s="6" t="s">
        <v>15</v>
      </c>
      <c r="D6" s="4">
        <v>300</v>
      </c>
      <c r="E6" s="6">
        <v>125.21</v>
      </c>
      <c r="F6" s="4">
        <f>'ЛОКАЛЬНАЯ СМЕТА № 3'!$D6*'ЛОКАЛЬНАЯ СМЕТА № 3'!$E6</f>
        <v>37563</v>
      </c>
    </row>
    <row r="7" spans="1:6" ht="52.5" customHeight="1" x14ac:dyDescent="0.2">
      <c r="A7" s="6">
        <v>2</v>
      </c>
      <c r="B7" s="5" t="s">
        <v>23</v>
      </c>
      <c r="C7" s="6" t="s">
        <v>15</v>
      </c>
      <c r="D7" s="6">
        <v>300</v>
      </c>
      <c r="E7" s="6">
        <v>410.45</v>
      </c>
      <c r="F7" s="6">
        <f>'ЛОКАЛЬНАЯ СМЕТА № 3'!$D7*'ЛОКАЛЬНАЯ СМЕТА № 3'!$E7</f>
        <v>123135</v>
      </c>
    </row>
    <row r="8" spans="1:6" ht="53.25" customHeight="1" x14ac:dyDescent="0.2">
      <c r="A8" s="6">
        <v>3</v>
      </c>
      <c r="B8" s="5" t="s">
        <v>24</v>
      </c>
      <c r="C8" s="6" t="s">
        <v>15</v>
      </c>
      <c r="D8" s="6">
        <v>300</v>
      </c>
      <c r="E8" s="6">
        <v>462.35</v>
      </c>
      <c r="F8" s="6">
        <f>'ЛОКАЛЬНАЯ СМЕТА № 3'!$D8*'ЛОКАЛЬНАЯ СМЕТА № 3'!$E8</f>
        <v>138705</v>
      </c>
    </row>
    <row r="9" spans="1:6" ht="25.5" customHeight="1" x14ac:dyDescent="0.2">
      <c r="A9" s="4">
        <v>4</v>
      </c>
      <c r="B9" s="5" t="s">
        <v>11</v>
      </c>
      <c r="C9" s="6" t="s">
        <v>15</v>
      </c>
      <c r="D9" s="6">
        <v>300</v>
      </c>
      <c r="E9" s="6">
        <v>76.510000000000005</v>
      </c>
      <c r="F9" s="6">
        <f>'ЛОКАЛЬНАЯ СМЕТА № 3'!$D9*'ЛОКАЛЬНАЯ СМЕТА № 3'!$E9</f>
        <v>22953</v>
      </c>
    </row>
    <row r="10" spans="1:6" x14ac:dyDescent="0.2">
      <c r="A10" s="6">
        <v>5</v>
      </c>
      <c r="B10" s="5" t="s">
        <v>14</v>
      </c>
      <c r="C10" s="6" t="s">
        <v>17</v>
      </c>
      <c r="D10" s="6">
        <v>30</v>
      </c>
      <c r="E10" s="6">
        <v>751.92</v>
      </c>
      <c r="F10" s="6">
        <f>'ЛОКАЛЬНАЯ СМЕТА № 3'!$D10*'ЛОКАЛЬНАЯ СМЕТА № 3'!$E10</f>
        <v>22557.599999999999</v>
      </c>
    </row>
    <row r="11" spans="1:6" x14ac:dyDescent="0.2">
      <c r="A11" s="6">
        <v>6</v>
      </c>
      <c r="B11" s="7"/>
      <c r="C11" s="6"/>
      <c r="D11" s="6"/>
      <c r="E11" s="6"/>
      <c r="F11" s="6">
        <f>'ЛОКАЛЬНАЯ СМЕТА № 3'!$D11*'ЛОКАЛЬНАЯ СМЕТА № 3'!$E11</f>
        <v>0</v>
      </c>
    </row>
    <row r="12" spans="1:6" x14ac:dyDescent="0.2">
      <c r="A12" s="4">
        <v>7</v>
      </c>
      <c r="B12" s="7"/>
      <c r="C12" s="6"/>
      <c r="D12" s="6"/>
      <c r="E12" s="6"/>
      <c r="F12" s="6">
        <f>'ЛОКАЛЬНАЯ СМЕТА № 3'!$D12*'ЛОКАЛЬНАЯ СМЕТА № 3'!$E12</f>
        <v>0</v>
      </c>
    </row>
    <row r="13" spans="1:6" x14ac:dyDescent="0.2">
      <c r="A13" s="6">
        <v>8</v>
      </c>
      <c r="B13" s="7"/>
      <c r="C13" s="6"/>
      <c r="D13" s="6"/>
      <c r="E13" s="6"/>
      <c r="F13" s="6">
        <f>'ЛОКАЛЬНАЯ СМЕТА № 3'!$D13*'ЛОКАЛЬНАЯ СМЕТА № 3'!$E13</f>
        <v>0</v>
      </c>
    </row>
    <row r="14" spans="1:6" x14ac:dyDescent="0.2">
      <c r="A14" s="6"/>
      <c r="B14" s="8" t="s">
        <v>18</v>
      </c>
      <c r="C14" s="6"/>
      <c r="D14" s="6"/>
      <c r="E14" s="6"/>
      <c r="F14" s="6">
        <f>SUM(F6:F13)</f>
        <v>344913.6</v>
      </c>
    </row>
    <row r="15" spans="1:6" x14ac:dyDescent="0.2">
      <c r="A15" s="4"/>
      <c r="B15" s="8" t="s">
        <v>19</v>
      </c>
      <c r="C15" s="6"/>
      <c r="D15" s="6"/>
      <c r="E15" s="6"/>
      <c r="F15" s="6">
        <f>F14*0.18</f>
        <v>62084.447999999997</v>
      </c>
    </row>
    <row r="16" spans="1:6" x14ac:dyDescent="0.2">
      <c r="A16" s="4"/>
      <c r="B16" s="3" t="s">
        <v>36</v>
      </c>
      <c r="C16" s="6"/>
      <c r="D16" s="6"/>
      <c r="E16" s="6"/>
      <c r="F16" s="6">
        <f>SUM(F14:F15)</f>
        <v>406998.04799999995</v>
      </c>
    </row>
    <row r="18" spans="2:6" x14ac:dyDescent="0.2">
      <c r="B18" s="9" t="s">
        <v>26</v>
      </c>
    </row>
    <row r="19" spans="2:6" x14ac:dyDescent="0.2">
      <c r="B19" s="9" t="s">
        <v>27</v>
      </c>
    </row>
    <row r="21" spans="2:6" ht="42.75" customHeight="1" x14ac:dyDescent="0.2">
      <c r="B21" s="52" t="s">
        <v>38</v>
      </c>
      <c r="C21" s="52"/>
      <c r="D21" s="52"/>
      <c r="E21" s="52"/>
      <c r="F21" s="52"/>
    </row>
    <row r="22" spans="2:6" ht="38.25" customHeight="1" x14ac:dyDescent="0.2">
      <c r="B22" s="52" t="s">
        <v>37</v>
      </c>
      <c r="C22" s="52"/>
      <c r="D22" s="52"/>
      <c r="E22" s="52"/>
      <c r="F22" s="52"/>
    </row>
    <row r="23" spans="2:6" ht="37.5" customHeight="1" x14ac:dyDescent="0.2">
      <c r="B23" s="52" t="s">
        <v>39</v>
      </c>
      <c r="C23" s="52"/>
      <c r="D23" s="52"/>
      <c r="E23" s="52"/>
      <c r="F23" s="52"/>
    </row>
    <row r="24" spans="2:6" ht="12.75" customHeight="1" x14ac:dyDescent="0.2">
      <c r="B24" s="11"/>
      <c r="C24" s="11"/>
      <c r="D24" s="11"/>
      <c r="E24" s="11"/>
      <c r="F24" s="11"/>
    </row>
    <row r="25" spans="2:6" ht="18.75" customHeight="1" x14ac:dyDescent="0.2">
      <c r="B25" s="12" t="s">
        <v>30</v>
      </c>
      <c r="C25" s="11"/>
      <c r="D25" s="11"/>
      <c r="E25" s="11"/>
      <c r="F25" s="11"/>
    </row>
    <row r="26" spans="2:6" ht="19.5" customHeight="1" x14ac:dyDescent="0.2">
      <c r="B26" s="57" t="s">
        <v>31</v>
      </c>
      <c r="C26" s="57"/>
      <c r="D26" s="57"/>
      <c r="E26" s="57"/>
      <c r="F26" s="57"/>
    </row>
    <row r="27" spans="2:6" ht="18" customHeight="1" x14ac:dyDescent="0.2">
      <c r="B27" s="57" t="s">
        <v>28</v>
      </c>
      <c r="C27" s="57"/>
      <c r="D27" s="57"/>
      <c r="E27" s="57"/>
      <c r="F27" s="57"/>
    </row>
    <row r="28" spans="2:6" x14ac:dyDescent="0.2">
      <c r="B28" s="60" t="s">
        <v>32</v>
      </c>
      <c r="C28" s="60"/>
      <c r="D28" s="60"/>
      <c r="E28" s="60"/>
      <c r="F28" s="60"/>
    </row>
    <row r="29" spans="2:6" ht="12.75" customHeight="1" x14ac:dyDescent="0.2">
      <c r="B29" s="60" t="s">
        <v>29</v>
      </c>
      <c r="C29" s="60"/>
      <c r="D29" s="60"/>
      <c r="E29" s="60"/>
      <c r="F29" s="60"/>
    </row>
    <row r="30" spans="2:6" ht="9.75" hidden="1" customHeight="1" x14ac:dyDescent="0.2">
      <c r="B30" s="11"/>
      <c r="C30" s="11"/>
      <c r="D30" s="11"/>
      <c r="E30" s="11"/>
      <c r="F30" s="11"/>
    </row>
    <row r="31" spans="2:6" x14ac:dyDescent="0.2">
      <c r="C31" s="13"/>
      <c r="D31" s="13"/>
      <c r="E31" s="13"/>
      <c r="F31" s="13"/>
    </row>
    <row r="32" spans="2:6" ht="30.75" customHeight="1" x14ac:dyDescent="0.2"/>
    <row r="33" spans="2:6" ht="29.25" customHeight="1" x14ac:dyDescent="0.2">
      <c r="B33" s="14" t="s">
        <v>34</v>
      </c>
      <c r="C33" s="59" t="s">
        <v>33</v>
      </c>
      <c r="D33" s="59"/>
      <c r="E33" s="59"/>
      <c r="F33" s="59"/>
    </row>
    <row r="41" spans="2:6" x14ac:dyDescent="0.2">
      <c r="F41" s="16"/>
    </row>
  </sheetData>
  <mergeCells count="9">
    <mergeCell ref="C33:F33"/>
    <mergeCell ref="A1:F4"/>
    <mergeCell ref="B26:F26"/>
    <mergeCell ref="B27:F27"/>
    <mergeCell ref="B28:F28"/>
    <mergeCell ref="B29:F29"/>
    <mergeCell ref="B21:F21"/>
    <mergeCell ref="B22:F22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ЛОКАЛЬНАЯ СМЕТА № 1</vt:lpstr>
      <vt:lpstr>ЛОКАЛЬНАЯ СМЕТА № 2</vt:lpstr>
      <vt:lpstr>ЛОКАЛЬНАЯ СМЕТА № 3</vt:lpstr>
      <vt:lpstr>'ЛОКАЛЬНАЯ СМЕТА №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RePack by Diakov</cp:lastModifiedBy>
  <cp:lastPrinted>2017-06-27T22:28:32Z</cp:lastPrinted>
  <dcterms:created xsi:type="dcterms:W3CDTF">2017-06-24T13:03:54Z</dcterms:created>
  <dcterms:modified xsi:type="dcterms:W3CDTF">2017-07-13T10:22:13Z</dcterms:modified>
</cp:coreProperties>
</file>